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filterPrivacy="1"/>
  <xr:revisionPtr revIDLastSave="0" documentId="13_ncr:1_{BE852ABE-D497-476E-8355-C02BFB2FC61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Գնային առաջարկներ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6" i="1" l="1"/>
  <c r="Q6" i="1"/>
  <c r="J6" i="1" l="1"/>
  <c r="K6" i="1" s="1"/>
  <c r="H6" i="1" s="1"/>
  <c r="G6" i="1"/>
  <c r="P6" i="1"/>
  <c r="M6" i="1" s="1"/>
  <c r="L6" i="1"/>
</calcChain>
</file>

<file path=xl/sharedStrings.xml><?xml version="1.0" encoding="utf-8"?>
<sst xmlns="http://schemas.openxmlformats.org/spreadsheetml/2006/main" count="22" uniqueCount="17">
  <si>
    <t>Ապրանքի</t>
  </si>
  <si>
    <t xml:space="preserve">անվանումը </t>
  </si>
  <si>
    <t>CPV</t>
  </si>
  <si>
    <t>Չ/հ</t>
  </si>
  <si>
    <t>Գնային առաջարկներ</t>
  </si>
  <si>
    <t>Միավորի գին` առանց ԱԱՀ</t>
  </si>
  <si>
    <t>Միավորի գին` ներառյալ ԱԱՀ</t>
  </si>
  <si>
    <t>Գումար` առանց ԱԱՀ</t>
  </si>
  <si>
    <t>ԱԱՀ</t>
  </si>
  <si>
    <t>Գումար ներառյալ ԱԱՀ</t>
  </si>
  <si>
    <t>Նախահաշվային</t>
  </si>
  <si>
    <t>Քանակ</t>
  </si>
  <si>
    <t>Միավորի գին</t>
  </si>
  <si>
    <t>Գումար</t>
  </si>
  <si>
    <t>Դրսի SMD LED էկրան</t>
  </si>
  <si>
    <t>«ՄԽԻԹԱՐՅԱՆՍ ՊԼՅՈՒՍ ԳՐՈՒՊ» ՍՊԸ</t>
  </si>
  <si>
    <t>«ՍԻՎԻ» ՍՊԸ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</si>
</sst>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A_M_D_-;\-* #,##0.00\ _A_M_D_-;_-* &quot;-&quot;??\ _A_M_D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GHEA Grapalat"/>
      <family val="3"/>
    </font>
    <font>
      <sz val="11"/>
      <color theme="1"/>
      <name val="GHEA Grapalat"/>
      <family val="3"/>
    </font>
    <font>
      <b/>
      <sz val="9"/>
      <color theme="1"/>
      <name val="GHEA Grapalat"/>
      <family val="3"/>
    </font>
    <font>
      <b/>
      <sz val="10"/>
      <color theme="1"/>
      <name val="GHEA Grapalat"/>
      <family val="3"/>
    </font>
    <font>
      <b/>
      <sz val="11"/>
      <color theme="1"/>
      <name val="GHEA Grapalat"/>
      <family val="3"/>
    </font>
    <font>
      <sz val="10"/>
      <color rgb="FF000000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">
    <xf numFmtId="0" fontId="0" fillId="0" borderId="0" xfId="0"/>
    <xf numFmtId="0" fontId="3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164" fontId="3" fillId="2" borderId="1" xfId="1" applyFont="1" applyFill="1" applyBorder="1" applyAlignment="1">
      <alignment horizontal="center" vertical="center"/>
    </xf>
    <xf numFmtId="164" fontId="3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horizontal="left"/>
    </xf>
    <xf numFmtId="0" fontId="2" fillId="3" borderId="1" xfId="0" applyFont="1" applyFill="1" applyBorder="1" applyAlignment="1">
      <alignment horizontal="center" vertical="center" wrapText="1"/>
    </xf>
    <xf numFmtId="164" fontId="3" fillId="3" borderId="1" xfId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7" fillId="3" borderId="1" xfId="0" applyFont="1" applyFill="1" applyBorder="1" applyAlignment="1">
      <alignment horizontal="center" vertical="center" wrapText="1"/>
    </xf>
    <xf numFmtId="164" fontId="2" fillId="3" borderId="1" xfId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U6"/>
  <sheetViews>
    <sheetView tabSelected="1" zoomScale="55" zoomScaleNormal="55" workbookViewId="0">
      <pane xSplit="6" ySplit="5" topLeftCell="G6" activePane="bottomRight" state="frozen"/>
      <selection pane="topRight" activeCell="G1" sqref="G1"/>
      <selection pane="bottomLeft" activeCell="A6" sqref="A6"/>
      <selection pane="bottomRight" activeCell="S23" sqref="Q19:S23"/>
    </sheetView>
  </sheetViews>
  <sheetFormatPr defaultColWidth="9.140625" defaultRowHeight="16.5" x14ac:dyDescent="0.3"/>
  <cols>
    <col min="1" max="1" width="5.85546875" style="1" customWidth="1"/>
    <col min="2" max="2" width="14.7109375" style="1" customWidth="1"/>
    <col min="3" max="3" width="33" style="1" bestFit="1" customWidth="1"/>
    <col min="4" max="4" width="10.140625" style="1" customWidth="1"/>
    <col min="5" max="5" width="18.5703125" style="1" customWidth="1"/>
    <col min="6" max="6" width="17.5703125" style="1" customWidth="1"/>
    <col min="7" max="7" width="24.140625" style="1" customWidth="1"/>
    <col min="8" max="8" width="26.28515625" style="1" customWidth="1"/>
    <col min="9" max="9" width="23.7109375" style="1" customWidth="1"/>
    <col min="10" max="10" width="22.28515625" style="1" customWidth="1"/>
    <col min="11" max="11" width="22.42578125" style="1" customWidth="1"/>
    <col min="12" max="12" width="24.140625" style="1" customWidth="1"/>
    <col min="13" max="13" width="26.28515625" style="1" customWidth="1"/>
    <col min="14" max="14" width="30" style="1" customWidth="1"/>
    <col min="15" max="15" width="27" style="1" customWidth="1"/>
    <col min="16" max="16" width="25.7109375" style="1" customWidth="1"/>
    <col min="17" max="17" width="23.7109375" style="1" customWidth="1"/>
    <col min="18" max="16384" width="9.140625" style="1"/>
  </cols>
  <sheetData>
    <row r="1" spans="1:17" x14ac:dyDescent="0.3">
      <c r="A1" s="8"/>
    </row>
    <row r="2" spans="1:17" x14ac:dyDescent="0.3">
      <c r="A2" s="9" t="s">
        <v>4</v>
      </c>
      <c r="B2" s="9"/>
      <c r="C2" s="9"/>
      <c r="D2" s="9"/>
      <c r="E2" s="9"/>
      <c r="F2" s="9"/>
    </row>
    <row r="4" spans="1:17" ht="34.5" customHeight="1" x14ac:dyDescent="0.3">
      <c r="A4" s="12" t="s">
        <v>0</v>
      </c>
      <c r="B4" s="12"/>
      <c r="C4" s="12"/>
      <c r="D4" s="12" t="s">
        <v>10</v>
      </c>
      <c r="E4" s="12"/>
      <c r="F4" s="12"/>
      <c r="G4" s="13" t="s">
        <v>15</v>
      </c>
      <c r="H4" s="13"/>
      <c r="I4" s="13"/>
      <c r="J4" s="13"/>
      <c r="K4" s="13"/>
      <c r="L4" s="13" t="s">
        <v>16</v>
      </c>
      <c r="M4" s="13"/>
      <c r="N4" s="13"/>
      <c r="O4" s="13"/>
      <c r="P4" s="13"/>
    </row>
    <row r="5" spans="1:17" ht="26.25" customHeight="1" x14ac:dyDescent="0.3">
      <c r="A5" s="2" t="s">
        <v>3</v>
      </c>
      <c r="B5" s="2" t="s">
        <v>2</v>
      </c>
      <c r="C5" s="2" t="s">
        <v>1</v>
      </c>
      <c r="D5" s="2" t="s">
        <v>11</v>
      </c>
      <c r="E5" s="2" t="s">
        <v>12</v>
      </c>
      <c r="F5" s="2" t="s">
        <v>13</v>
      </c>
      <c r="G5" s="2" t="s">
        <v>5</v>
      </c>
      <c r="H5" s="2" t="s">
        <v>6</v>
      </c>
      <c r="I5" s="2" t="s">
        <v>7</v>
      </c>
      <c r="J5" s="2" t="s">
        <v>8</v>
      </c>
      <c r="K5" s="2" t="s">
        <v>9</v>
      </c>
      <c r="L5" s="2" t="s">
        <v>5</v>
      </c>
      <c r="M5" s="2" t="s">
        <v>6</v>
      </c>
      <c r="N5" s="2" t="s">
        <v>7</v>
      </c>
      <c r="O5" s="2" t="s">
        <v>8</v>
      </c>
      <c r="P5" s="2" t="s">
        <v>9</v>
      </c>
    </row>
    <row r="6" spans="1:17" s="5" customFormat="1" x14ac:dyDescent="0.3">
      <c r="A6" s="6">
        <v>2</v>
      </c>
      <c r="B6" s="10">
        <v>32351121</v>
      </c>
      <c r="C6" s="6" t="s">
        <v>14</v>
      </c>
      <c r="D6" s="11">
        <v>1</v>
      </c>
      <c r="E6" s="11">
        <v>10000000</v>
      </c>
      <c r="F6" s="11">
        <v>10000000</v>
      </c>
      <c r="G6" s="7">
        <f t="shared" ref="G6" si="0">+I6/$D6</f>
        <v>7500000</v>
      </c>
      <c r="H6" s="7">
        <f t="shared" ref="H6" si="1">+K6/$D6</f>
        <v>9000000</v>
      </c>
      <c r="I6" s="7">
        <v>7500000</v>
      </c>
      <c r="J6" s="7">
        <f t="shared" ref="J6" si="2">+I6*0.2</f>
        <v>1500000</v>
      </c>
      <c r="K6" s="7">
        <f t="shared" ref="K6" si="3">+J6+I6</f>
        <v>9000000</v>
      </c>
      <c r="L6" s="3">
        <f t="shared" ref="L6" si="4">+N6/$D6</f>
        <v>8156000</v>
      </c>
      <c r="M6" s="3">
        <f t="shared" ref="M6" si="5">+P6/$D6</f>
        <v>9787200</v>
      </c>
      <c r="N6" s="3">
        <v>8156000</v>
      </c>
      <c r="O6" s="3">
        <f>+N6*0.2</f>
        <v>1631200</v>
      </c>
      <c r="P6" s="3">
        <f t="shared" ref="P6" si="6">+O6+N6</f>
        <v>9787200</v>
      </c>
      <c r="Q6" s="4">
        <f>+MIN(I6,N6)</f>
        <v>7500000</v>
      </c>
    </row>
  </sheetData>
  <mergeCells count="4">
    <mergeCell ref="A4:C4"/>
    <mergeCell ref="D4:F4"/>
    <mergeCell ref="L4:P4"/>
    <mergeCell ref="G4:K4"/>
  </mergeCells>
  <conditionalFormatting sqref="G6:P6">
    <cfRule type="cellIs" dxfId="0" priority="5" operator="equal">
      <formula>$Q6</formula>
    </cfRule>
  </conditionalFormatting>
  <pageMargins left="0.70866141732283472" right="0.70866141732283472" top="0.74803149606299213" bottom="0.74803149606299213" header="0.31496062992125984" footer="0.31496062992125984"/>
  <pageSetup paperSize="9" scale="27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Գնային առաջարկներ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2025-10-03T07:04:18Z</dcterms:modified>
</cp:coreProperties>
</file>